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110" windowHeight="5505" activeTab="0"/>
  </bookViews>
  <sheets>
    <sheet name="Hoja1" sheetId="1" r:id="rId1"/>
    <sheet name="Gráfico2" sheetId="2" r:id="rId2"/>
    <sheet name="Ejemplo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<sst xmlns="http://schemas.openxmlformats.org/spreadsheetml/2006/main" count="22" uniqueCount="22">
  <si>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Intensidad</t>
  </si>
  <si>
    <t>Media Int</t>
  </si>
  <si>
    <r>
      <t>Cálculo Leq (Nivel Acústico Equivalente) [</t>
    </r>
    <r>
      <rPr>
        <b/>
        <sz val="10"/>
        <color indexed="10"/>
        <rFont val="Arial"/>
        <family val="2"/>
      </rPr>
      <t>Datos</t>
    </r>
    <r>
      <rPr>
        <b/>
        <sz val="10"/>
        <rFont val="Arial"/>
        <family val="2"/>
      </rPr>
      <t xml:space="preserve"> y </t>
    </r>
    <r>
      <rPr>
        <b/>
        <sz val="10"/>
        <color indexed="12"/>
        <rFont val="Arial"/>
        <family val="2"/>
      </rPr>
      <t>Resultados</t>
    </r>
    <r>
      <rPr>
        <b/>
        <sz val="10"/>
        <rFont val="Arial"/>
        <family val="2"/>
      </rPr>
      <t>]</t>
    </r>
  </si>
  <si>
    <t>© M.Monroy</t>
  </si>
  <si>
    <t xml:space="preserve">Donde ti es el tiempo de observación durante el cual el nivel sonoro es Li ± 2,5 dBA. </t>
  </si>
  <si>
    <t xml:space="preserve">Nivel Leq' o nivel sonoro continuo equivalente: Es el nivel en dBA de un ruido constante hipotético </t>
  </si>
  <si>
    <t xml:space="preserve">correspondiente a la misma cantidad de energía acústica que el ruido real considerado, en un </t>
  </si>
  <si>
    <t>punto determinado durante un período de tiempo T. Su expresión matemática es la siguiente:</t>
  </si>
  <si>
    <t>Muestras</t>
  </si>
  <si>
    <t>i</t>
  </si>
  <si>
    <t>Nivel</t>
  </si>
  <si>
    <t>Li (dBA)</t>
  </si>
  <si>
    <t xml:space="preserve">Suma </t>
  </si>
  <si>
    <r>
      <t xml:space="preserve">Leq = 10 log ((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ti·10^Li/10)/T) dBA</t>
    </r>
  </si>
  <si>
    <r>
      <t>S</t>
    </r>
    <r>
      <rPr>
        <sz val="10"/>
        <rFont val="Arial"/>
        <family val="2"/>
      </rPr>
      <t xml:space="preserve"> ti·10^Li/10 </t>
    </r>
  </si>
  <si>
    <t xml:space="preserve">10^Li/10 </t>
  </si>
  <si>
    <r>
      <t>(S</t>
    </r>
    <r>
      <rPr>
        <sz val="10"/>
        <rFont val="Arial"/>
        <family val="2"/>
      </rPr>
      <t xml:space="preserve"> ti·10^Li/10)T</t>
    </r>
  </si>
  <si>
    <t>Nivel Equiv</t>
  </si>
  <si>
    <t xml:space="preserve"> Leq (dBA)</t>
  </si>
  <si>
    <t xml:space="preserve">Procedimiento aproximado: Tomar muestras frecuentes durante un periodo, en dBA, </t>
  </si>
  <si>
    <t>e introducirlas en la columna Li, el valor Leq de la última muestra es el nivel equivalente</t>
  </si>
  <si>
    <t>(ignorar el valor del resto de las filas sin muestras)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</si>
</sst>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.25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b/>
      <sz val="10"/>
      <name val="Symbol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/>
    </xf>
    <xf numFmtId="173" fontId="3" fillId="0" borderId="1" xfId="0" applyNumberFormat="1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Hoja1!$C$12</c:f>
              <c:strCache>
                <c:ptCount val="1"/>
                <c:pt idx="0">
                  <c:v>Li (dBA)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Hoja1!$C$13:$C$32</c:f>
              <c:numCache>
                <c:ptCount val="20"/>
                <c:pt idx="0">
                  <c:v>51</c:v>
                </c:pt>
                <c:pt idx="1">
                  <c:v>53</c:v>
                </c:pt>
                <c:pt idx="2">
                  <c:v>55</c:v>
                </c:pt>
                <c:pt idx="3">
                  <c:v>57</c:v>
                </c:pt>
                <c:pt idx="4">
                  <c:v>59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67</c:v>
                </c:pt>
                <c:pt idx="9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Hoja1!$G$12</c:f>
              <c:strCache>
                <c:ptCount val="1"/>
                <c:pt idx="0">
                  <c:v> Leq (dBA)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Hoja1!$G$13:$G$32</c:f>
              <c:numCache>
                <c:ptCount val="20"/>
                <c:pt idx="0">
                  <c:v>51.00000000000001</c:v>
                </c:pt>
                <c:pt idx="1">
                  <c:v>52.11412607130359</c:v>
                </c:pt>
                <c:pt idx="2">
                  <c:v>53.30174601124771</c:v>
                </c:pt>
                <c:pt idx="3">
                  <c:v>54.559230745756714</c:v>
                </c:pt>
                <c:pt idx="4">
                  <c:v>55.88195938439555</c:v>
                </c:pt>
                <c:pt idx="5">
                  <c:v>57.264673991694856</c:v>
                </c:pt>
                <c:pt idx="6">
                  <c:v>58.70182247648354</c:v>
                </c:pt>
                <c:pt idx="7">
                  <c:v>60.1878511305507</c:v>
                </c:pt>
                <c:pt idx="8">
                  <c:v>61.71742692039474</c:v>
                </c:pt>
                <c:pt idx="9">
                  <c:v>63.28558627933799</c:v>
                </c:pt>
                <c:pt idx="10">
                  <c:v>62.87165963156583</c:v>
                </c:pt>
                <c:pt idx="11">
                  <c:v>62.493774226481904</c:v>
                </c:pt>
                <c:pt idx="12">
                  <c:v>62.14615336769985</c:v>
                </c:pt>
                <c:pt idx="13">
                  <c:v>61.824306737795894</c:v>
                </c:pt>
                <c:pt idx="14">
                  <c:v>61.524674707831515</c:v>
                </c:pt>
                <c:pt idx="15">
                  <c:v>61.24438767563912</c:v>
                </c:pt>
                <c:pt idx="16">
                  <c:v>60.981098492225655</c:v>
                </c:pt>
                <c:pt idx="17">
                  <c:v>60.73286285878535</c:v>
                </c:pt>
                <c:pt idx="18">
                  <c:v>60.49805210410013</c:v>
                </c:pt>
                <c:pt idx="19">
                  <c:v>60.275288360798605</c:v>
                </c:pt>
              </c:numCache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303202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6"/>
          <c:w val="0.79975"/>
          <c:h val="0.93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Ejemplo!$A$2:$A$6</c:f>
              <c:numCache/>
            </c:numRef>
          </c:xVal>
          <c:yVal>
            <c:numRef>
              <c:f>Ejemplo!$B$2:$B$6</c:f>
              <c:numCache/>
            </c:numRef>
          </c:yVal>
          <c:smooth val="0"/>
        </c:ser>
        <c:axId val="6354124"/>
        <c:axId val="57187117"/>
      </c:scatterChart>
      <c:valAx>
        <c:axId val="6354124"/>
        <c:scaling>
          <c:orientation val="minMax"/>
          <c:max val="4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187117"/>
        <c:crosses val="autoZero"/>
        <c:crossBetween val="midCat"/>
        <c:dispUnits/>
        <c:majorUnit val="5"/>
        <c:minorUnit val="1"/>
      </c:valAx>
      <c:valAx>
        <c:axId val="57187117"/>
        <c:scaling>
          <c:orientation val="minMax"/>
          <c:max val="75"/>
          <c:min val="45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54124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0.11625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Li (dBA)</a:t>
          </a:r>
        </a:p>
      </cdr:txBody>
    </cdr:sp>
  </cdr:relSizeAnchor>
  <cdr:relSizeAnchor xmlns:cdr="http://schemas.openxmlformats.org/drawingml/2006/chartDrawing">
    <cdr:from>
      <cdr:x>0.84525</cdr:x>
      <cdr:y>0.67175</cdr:y>
    </cdr:from>
    <cdr:to>
      <cdr:x>0.99175</cdr:x>
      <cdr:y>0.7435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21050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L90 = 52 dBA</a:t>
          </a:r>
        </a:p>
      </cdr:txBody>
    </cdr:sp>
  </cdr:relSizeAnchor>
  <cdr:relSizeAnchor xmlns:cdr="http://schemas.openxmlformats.org/drawingml/2006/chartDrawing">
    <cdr:from>
      <cdr:x>0.047</cdr:x>
      <cdr:y>0.7065</cdr:y>
    </cdr:from>
    <cdr:to>
      <cdr:x>0.83825</cdr:x>
      <cdr:y>0.7095</cdr:y>
    </cdr:to>
    <cdr:sp>
      <cdr:nvSpPr>
        <cdr:cNvPr id="3" name="Line 3"/>
        <cdr:cNvSpPr>
          <a:spLocks/>
        </cdr:cNvSpPr>
      </cdr:nvSpPr>
      <cdr:spPr>
        <a:xfrm flipV="1">
          <a:off x="381000" y="2209800"/>
          <a:ext cx="6496050" cy="9525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0.497</cdr:y>
    </cdr:from>
    <cdr:to>
      <cdr:x>0.8385</cdr:x>
      <cdr:y>0.497</cdr:y>
    </cdr:to>
    <cdr:sp>
      <cdr:nvSpPr>
        <cdr:cNvPr id="4" name="Line 4"/>
        <cdr:cNvSpPr>
          <a:spLocks/>
        </cdr:cNvSpPr>
      </cdr:nvSpPr>
      <cdr:spPr>
        <a:xfrm flipV="1">
          <a:off x="381000" y="1552575"/>
          <a:ext cx="6496050" cy="0"/>
        </a:xfrm>
        <a:prstGeom prst="line">
          <a:avLst/>
        </a:prstGeom>
        <a:noFill/>
        <a:ln w="22225" cmpd="sng">
          <a:solidFill>
            <a:srgbClr val="0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0.2875</cdr:y>
    </cdr:from>
    <cdr:to>
      <cdr:x>0.8385</cdr:x>
      <cdr:y>0.2875</cdr:y>
    </cdr:to>
    <cdr:sp>
      <cdr:nvSpPr>
        <cdr:cNvPr id="5" name="Line 5"/>
        <cdr:cNvSpPr>
          <a:spLocks/>
        </cdr:cNvSpPr>
      </cdr:nvSpPr>
      <cdr:spPr>
        <a:xfrm flipV="1">
          <a:off x="381000" y="895350"/>
          <a:ext cx="6496050" cy="0"/>
        </a:xfrm>
        <a:prstGeom prst="line">
          <a:avLst/>
        </a:prstGeom>
        <a:noFill/>
        <a:ln w="222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0.4065</cdr:y>
    </cdr:from>
    <cdr:to>
      <cdr:x>0.8385</cdr:x>
      <cdr:y>0.4065</cdr:y>
    </cdr:to>
    <cdr:sp>
      <cdr:nvSpPr>
        <cdr:cNvPr id="6" name="Line 6"/>
        <cdr:cNvSpPr>
          <a:spLocks/>
        </cdr:cNvSpPr>
      </cdr:nvSpPr>
      <cdr:spPr>
        <a:xfrm flipV="1">
          <a:off x="381000" y="1266825"/>
          <a:ext cx="64960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0.25275</cdr:y>
    </cdr:from>
    <cdr:to>
      <cdr:x>0.99175</cdr:x>
      <cdr:y>0.32525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79057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L10 = 68 dBA</a:t>
          </a:r>
        </a:p>
      </cdr:txBody>
    </cdr:sp>
  </cdr:relSizeAnchor>
  <cdr:relSizeAnchor xmlns:cdr="http://schemas.openxmlformats.org/drawingml/2006/chartDrawing">
    <cdr:from>
      <cdr:x>0.84525</cdr:x>
      <cdr:y>0.375</cdr:y>
    </cdr:from>
    <cdr:to>
      <cdr:x>0.9915</cdr:x>
      <cdr:y>0.4465</cdr:y>
    </cdr:to>
    <cdr:sp>
      <cdr:nvSpPr>
        <cdr:cNvPr id="8" name="TextBox 8"/>
        <cdr:cNvSpPr txBox="1">
          <a:spLocks noChangeArrowheads="1"/>
        </cdr:cNvSpPr>
      </cdr:nvSpPr>
      <cdr:spPr>
        <a:xfrm>
          <a:off x="6934200" y="117157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Leq = 63.3 dBA</a:t>
          </a:r>
        </a:p>
      </cdr:txBody>
    </cdr:sp>
  </cdr:relSizeAnchor>
  <cdr:relSizeAnchor xmlns:cdr="http://schemas.openxmlformats.org/drawingml/2006/chartDrawing">
    <cdr:from>
      <cdr:x>0.84525</cdr:x>
      <cdr:y>0.4655</cdr:y>
    </cdr:from>
    <cdr:to>
      <cdr:x>0.9915</cdr:x>
      <cdr:y>0.53725</cdr:y>
    </cdr:to>
    <cdr:sp>
      <cdr:nvSpPr>
        <cdr:cNvPr id="9" name="TextBox 9"/>
        <cdr:cNvSpPr txBox="1">
          <a:spLocks noChangeArrowheads="1"/>
        </cdr:cNvSpPr>
      </cdr:nvSpPr>
      <cdr:spPr>
        <a:xfrm>
          <a:off x="6934200" y="14573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L50 = 60 dBA</a:t>
          </a:r>
        </a:p>
      </cdr:txBody>
    </cdr:sp>
  </cdr:relSizeAnchor>
  <cdr:relSizeAnchor xmlns:cdr="http://schemas.openxmlformats.org/drawingml/2006/chartDrawing">
    <cdr:from>
      <cdr:x>0.816</cdr:x>
      <cdr:y>0.92825</cdr:y>
    </cdr:from>
    <cdr:to>
      <cdr:x>0.924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696075" y="2905125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ti (minutos
)</a:t>
          </a:r>
        </a:p>
      </cdr:txBody>
    </cdr:sp>
  </cdr:relSizeAnchor>
  <cdr:relSizeAnchor xmlns:cdr="http://schemas.openxmlformats.org/drawingml/2006/chartDrawing">
    <cdr:from>
      <cdr:x>0.11625</cdr:x>
      <cdr:y>0</cdr:y>
    </cdr:from>
    <cdr:to>
      <cdr:x>0.76675</cdr:x>
      <cdr:y>0.0715</cdr:y>
    </cdr:to>
    <cdr:sp>
      <cdr:nvSpPr>
        <cdr:cNvPr id="11" name="TextBox 11"/>
        <cdr:cNvSpPr txBox="1">
          <a:spLocks noChangeArrowheads="1"/>
        </cdr:cNvSpPr>
      </cdr:nvSpPr>
      <cdr:spPr>
        <a:xfrm>
          <a:off x="952500" y="0"/>
          <a:ext cx="5343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Ejemplo de indices de Ruido de Tráfico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10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04775"/>
        <a:ext cx="8210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E39" sqref="E39"/>
    </sheetView>
  </sheetViews>
  <sheetFormatPr defaultColWidth="11.421875" defaultRowHeight="12.75"/>
  <cols>
    <col min="1" max="1" width="5.28125" style="3" customWidth="1"/>
    <col min="2" max="2" width="10.140625" style="3" customWidth="1"/>
    <col min="3" max="3" width="9.57421875" style="1" customWidth="1"/>
    <col min="4" max="4" width="14.00390625" style="2" customWidth="1"/>
    <col min="5" max="5" width="15.7109375" style="3" customWidth="1"/>
    <col min="6" max="6" width="13.57421875" style="3" bestFit="1" customWidth="1"/>
    <col min="7" max="7" width="12.57421875" style="3" bestFit="1" customWidth="1"/>
    <col min="8" max="8" width="11.421875" style="2" customWidth="1"/>
    <col min="9" max="16384" width="11.421875" style="3" customWidth="1"/>
  </cols>
  <sheetData>
    <row r="2" spans="2:7" ht="12.75">
      <c r="B2" s="2" t="s">
        <v>2</v>
      </c>
      <c r="C2" s="4"/>
      <c r="E2" s="2"/>
      <c r="F2" s="2"/>
      <c r="G2" s="2" t="s">
        <v>3</v>
      </c>
    </row>
    <row r="4" spans="2:3" ht="12.75">
      <c r="B4" s="1" t="s">
        <v>5</v>
      </c>
      <c r="C4" s="3"/>
    </row>
    <row r="5" ht="12.75">
      <c r="B5" s="3" t="s">
        <v>6</v>
      </c>
    </row>
    <row r="6" ht="12.75">
      <c r="B6" s="3" t="s">
        <v>7</v>
      </c>
    </row>
    <row r="8" ht="12.75">
      <c r="B8" s="2" t="s">
        <v>13</v>
      </c>
    </row>
    <row r="9" ht="12.75">
      <c r="B9" s="3" t="s">
        <v>4</v>
      </c>
    </row>
    <row r="11" spans="2:7" ht="12.75">
      <c r="B11" s="9" t="s">
        <v>8</v>
      </c>
      <c r="C11" s="10" t="s">
        <v>10</v>
      </c>
      <c r="D11" s="9" t="s">
        <v>0</v>
      </c>
      <c r="E11" s="9" t="s">
        <v>12</v>
      </c>
      <c r="F11" s="9" t="s">
        <v>1</v>
      </c>
      <c r="G11" s="11" t="s">
        <v>17</v>
      </c>
    </row>
    <row r="12" spans="2:7" ht="12.75">
      <c r="B12" s="9" t="s">
        <v>9</v>
      </c>
      <c r="C12" s="10" t="s">
        <v>11</v>
      </c>
      <c r="D12" s="12" t="s">
        <v>15</v>
      </c>
      <c r="E12" s="13" t="s">
        <v>14</v>
      </c>
      <c r="F12" s="13" t="s">
        <v>16</v>
      </c>
      <c r="G12" s="11" t="s">
        <v>18</v>
      </c>
    </row>
    <row r="13" spans="2:7" ht="12.75">
      <c r="B13" s="5">
        <v>1</v>
      </c>
      <c r="C13" s="6">
        <v>51</v>
      </c>
      <c r="D13" s="7">
        <f>POWER(10,C13/10)</f>
        <v>125892.54117941685</v>
      </c>
      <c r="E13" s="7">
        <f>D13</f>
        <v>125892.54117941685</v>
      </c>
      <c r="F13" s="7">
        <f>E13/B13</f>
        <v>125892.54117941685</v>
      </c>
      <c r="G13" s="8">
        <f>10*LOG10(F13)</f>
        <v>51.00000000000001</v>
      </c>
    </row>
    <row r="14" spans="2:7" ht="12.75">
      <c r="B14" s="5">
        <f>B13+1</f>
        <v>2</v>
      </c>
      <c r="C14" s="6">
        <v>53</v>
      </c>
      <c r="D14" s="7">
        <f aca="true" t="shared" si="0" ref="D14:D32">POWER(10,C14/10)</f>
        <v>199526.23149688813</v>
      </c>
      <c r="E14" s="7">
        <f>E13+D14</f>
        <v>325418.772676305</v>
      </c>
      <c r="F14" s="7">
        <f aca="true" t="shared" si="1" ref="F14:F22">E14/B14</f>
        <v>162709.3863381525</v>
      </c>
      <c r="G14" s="8">
        <f aca="true" t="shared" si="2" ref="G14:G32">10*LOG10(F14)</f>
        <v>52.11412607130359</v>
      </c>
    </row>
    <row r="15" spans="2:7" ht="12.75">
      <c r="B15" s="5">
        <f aca="true" t="shared" si="3" ref="B15:B32">B14+1</f>
        <v>3</v>
      </c>
      <c r="C15" s="6">
        <v>55</v>
      </c>
      <c r="D15" s="7">
        <f t="shared" si="0"/>
        <v>316227.7660168382</v>
      </c>
      <c r="E15" s="7">
        <f aca="true" t="shared" si="4" ref="E15:E22">E14+D15</f>
        <v>641646.5386931432</v>
      </c>
      <c r="F15" s="7">
        <f t="shared" si="1"/>
        <v>213882.17956438105</v>
      </c>
      <c r="G15" s="8">
        <f t="shared" si="2"/>
        <v>53.30174601124771</v>
      </c>
    </row>
    <row r="16" spans="2:7" ht="12.75">
      <c r="B16" s="5">
        <f t="shared" si="3"/>
        <v>4</v>
      </c>
      <c r="C16" s="6">
        <v>57</v>
      </c>
      <c r="D16" s="7">
        <f t="shared" si="0"/>
        <v>501187.23362727347</v>
      </c>
      <c r="E16" s="7">
        <f t="shared" si="4"/>
        <v>1142833.7723204168</v>
      </c>
      <c r="F16" s="7">
        <f t="shared" si="1"/>
        <v>285708.4430801042</v>
      </c>
      <c r="G16" s="8">
        <f t="shared" si="2"/>
        <v>54.559230745756714</v>
      </c>
    </row>
    <row r="17" spans="2:7" ht="12.75">
      <c r="B17" s="5">
        <f t="shared" si="3"/>
        <v>5</v>
      </c>
      <c r="C17" s="6">
        <v>59</v>
      </c>
      <c r="D17" s="7">
        <f>POWER(10,C17/10)</f>
        <v>794328.2347242833</v>
      </c>
      <c r="E17" s="7">
        <f t="shared" si="4"/>
        <v>1937162.0070447</v>
      </c>
      <c r="F17" s="7">
        <f t="shared" si="1"/>
        <v>387432.40140894</v>
      </c>
      <c r="G17" s="8">
        <f t="shared" si="2"/>
        <v>55.88195938439555</v>
      </c>
    </row>
    <row r="18" spans="2:7" ht="12.75">
      <c r="B18" s="5">
        <f t="shared" si="3"/>
        <v>6</v>
      </c>
      <c r="C18" s="6">
        <v>61</v>
      </c>
      <c r="D18" s="7">
        <f>POWER(10,C18/10)</f>
        <v>1258925.4117941677</v>
      </c>
      <c r="E18" s="7">
        <f t="shared" si="4"/>
        <v>3196087.418838868</v>
      </c>
      <c r="F18" s="7">
        <f t="shared" si="1"/>
        <v>532681.2364731446</v>
      </c>
      <c r="G18" s="8">
        <f t="shared" si="2"/>
        <v>57.264673991694856</v>
      </c>
    </row>
    <row r="19" spans="2:7" ht="12.75">
      <c r="B19" s="5">
        <f t="shared" si="3"/>
        <v>7</v>
      </c>
      <c r="C19" s="6">
        <v>63</v>
      </c>
      <c r="D19" s="7">
        <f>POWER(10,C19/10)</f>
        <v>1995262.31496888</v>
      </c>
      <c r="E19" s="7">
        <f t="shared" si="4"/>
        <v>5191349.733807748</v>
      </c>
      <c r="F19" s="7">
        <f t="shared" si="1"/>
        <v>741621.390543964</v>
      </c>
      <c r="G19" s="8">
        <f t="shared" si="2"/>
        <v>58.70182247648354</v>
      </c>
    </row>
    <row r="20" spans="2:7" ht="12.75">
      <c r="B20" s="5">
        <f t="shared" si="3"/>
        <v>8</v>
      </c>
      <c r="C20" s="6">
        <v>65</v>
      </c>
      <c r="D20" s="7">
        <f>POWER(10,C20/10)</f>
        <v>3162277.660168385</v>
      </c>
      <c r="E20" s="7">
        <f t="shared" si="4"/>
        <v>8353627.393976133</v>
      </c>
      <c r="F20" s="7">
        <f t="shared" si="1"/>
        <v>1044203.4242470167</v>
      </c>
      <c r="G20" s="8">
        <f t="shared" si="2"/>
        <v>60.1878511305507</v>
      </c>
    </row>
    <row r="21" spans="2:7" ht="12.75">
      <c r="B21" s="5">
        <f t="shared" si="3"/>
        <v>9</v>
      </c>
      <c r="C21" s="6">
        <v>67</v>
      </c>
      <c r="D21" s="7">
        <f t="shared" si="0"/>
        <v>5011872.336272731</v>
      </c>
      <c r="E21" s="7">
        <f t="shared" si="4"/>
        <v>13365499.730248865</v>
      </c>
      <c r="F21" s="7">
        <f t="shared" si="1"/>
        <v>1485055.5255832071</v>
      </c>
      <c r="G21" s="8">
        <f t="shared" si="2"/>
        <v>61.71742692039474</v>
      </c>
    </row>
    <row r="22" spans="2:7" ht="12.75">
      <c r="B22" s="5">
        <f t="shared" si="3"/>
        <v>10</v>
      </c>
      <c r="C22" s="6">
        <v>69</v>
      </c>
      <c r="D22" s="7">
        <f t="shared" si="0"/>
        <v>7943282.3472428275</v>
      </c>
      <c r="E22" s="7">
        <f t="shared" si="4"/>
        <v>21308782.077491693</v>
      </c>
      <c r="F22" s="7">
        <f t="shared" si="1"/>
        <v>2130878.2077491693</v>
      </c>
      <c r="G22" s="8">
        <f t="shared" si="2"/>
        <v>63.28558627933799</v>
      </c>
    </row>
    <row r="23" spans="2:7" ht="12.75">
      <c r="B23" s="5">
        <f t="shared" si="3"/>
        <v>11</v>
      </c>
      <c r="C23" s="6"/>
      <c r="D23" s="7">
        <f>POWER(10,C23/10)</f>
        <v>1</v>
      </c>
      <c r="E23" s="7">
        <f aca="true" t="shared" si="5" ref="E23:E31">E22+D23</f>
        <v>21308783.077491693</v>
      </c>
      <c r="F23" s="7">
        <f aca="true" t="shared" si="6" ref="F23:F31">E23/B23</f>
        <v>1937162.0979537903</v>
      </c>
      <c r="G23" s="8">
        <f t="shared" si="2"/>
        <v>62.87165963156583</v>
      </c>
    </row>
    <row r="24" spans="2:7" ht="12.75">
      <c r="B24" s="5">
        <f t="shared" si="3"/>
        <v>12</v>
      </c>
      <c r="C24" s="6"/>
      <c r="D24" s="7">
        <f>POWER(10,C24/10)</f>
        <v>1</v>
      </c>
      <c r="E24" s="7">
        <f t="shared" si="5"/>
        <v>21308784.077491693</v>
      </c>
      <c r="F24" s="7">
        <f t="shared" si="6"/>
        <v>1775732.006457641</v>
      </c>
      <c r="G24" s="8">
        <f t="shared" si="2"/>
        <v>62.493774226481904</v>
      </c>
    </row>
    <row r="25" spans="2:7" ht="12.75">
      <c r="B25" s="5">
        <f t="shared" si="3"/>
        <v>13</v>
      </c>
      <c r="C25" s="6"/>
      <c r="D25" s="7">
        <f>POWER(10,C25/10)</f>
        <v>1</v>
      </c>
      <c r="E25" s="7">
        <f t="shared" si="5"/>
        <v>21308785.077491693</v>
      </c>
      <c r="F25" s="7">
        <f t="shared" si="6"/>
        <v>1639137.3136532072</v>
      </c>
      <c r="G25" s="8">
        <f t="shared" si="2"/>
        <v>62.14615336769985</v>
      </c>
    </row>
    <row r="26" spans="2:7" ht="12.75">
      <c r="B26" s="5">
        <f t="shared" si="3"/>
        <v>14</v>
      </c>
      <c r="C26" s="6"/>
      <c r="D26" s="7">
        <f>POWER(10,C26/10)</f>
        <v>1</v>
      </c>
      <c r="E26" s="7">
        <f t="shared" si="5"/>
        <v>21308786.077491693</v>
      </c>
      <c r="F26" s="7">
        <f t="shared" si="6"/>
        <v>1522056.1483922638</v>
      </c>
      <c r="G26" s="8">
        <f t="shared" si="2"/>
        <v>61.824306737795894</v>
      </c>
    </row>
    <row r="27" spans="2:7" ht="12.75">
      <c r="B27" s="5">
        <f t="shared" si="3"/>
        <v>15</v>
      </c>
      <c r="C27" s="6"/>
      <c r="D27" s="7">
        <f>POWER(10,C27/10)</f>
        <v>1</v>
      </c>
      <c r="E27" s="7">
        <f t="shared" si="5"/>
        <v>21308787.077491693</v>
      </c>
      <c r="F27" s="7">
        <f t="shared" si="6"/>
        <v>1420585.805166113</v>
      </c>
      <c r="G27" s="8">
        <f t="shared" si="2"/>
        <v>61.524674707831515</v>
      </c>
    </row>
    <row r="28" spans="2:7" ht="12.75">
      <c r="B28" s="5">
        <f t="shared" si="3"/>
        <v>16</v>
      </c>
      <c r="C28" s="6"/>
      <c r="D28" s="7">
        <f t="shared" si="0"/>
        <v>1</v>
      </c>
      <c r="E28" s="7">
        <f t="shared" si="5"/>
        <v>21308788.077491693</v>
      </c>
      <c r="F28" s="7">
        <f t="shared" si="6"/>
        <v>1331799.2548432308</v>
      </c>
      <c r="G28" s="8">
        <f t="shared" si="2"/>
        <v>61.24438767563912</v>
      </c>
    </row>
    <row r="29" spans="2:7" ht="12.75">
      <c r="B29" s="5">
        <f t="shared" si="3"/>
        <v>17</v>
      </c>
      <c r="C29" s="6"/>
      <c r="D29" s="7">
        <f t="shared" si="0"/>
        <v>1</v>
      </c>
      <c r="E29" s="7">
        <f t="shared" si="5"/>
        <v>21308789.077491693</v>
      </c>
      <c r="F29" s="7">
        <f t="shared" si="6"/>
        <v>1253458.181028923</v>
      </c>
      <c r="G29" s="8">
        <f t="shared" si="2"/>
        <v>60.981098492225655</v>
      </c>
    </row>
    <row r="30" spans="2:7" ht="12.75">
      <c r="B30" s="5">
        <f t="shared" si="3"/>
        <v>18</v>
      </c>
      <c r="C30" s="6"/>
      <c r="D30" s="7">
        <f t="shared" si="0"/>
        <v>1</v>
      </c>
      <c r="E30" s="7">
        <f t="shared" si="5"/>
        <v>21308790.077491693</v>
      </c>
      <c r="F30" s="7">
        <f t="shared" si="6"/>
        <v>1183821.6709717608</v>
      </c>
      <c r="G30" s="8">
        <f t="shared" si="2"/>
        <v>60.73286285878535</v>
      </c>
    </row>
    <row r="31" spans="2:7" ht="12.75">
      <c r="B31" s="5">
        <f t="shared" si="3"/>
        <v>19</v>
      </c>
      <c r="C31" s="6"/>
      <c r="D31" s="7">
        <f t="shared" si="0"/>
        <v>1</v>
      </c>
      <c r="E31" s="7">
        <f t="shared" si="5"/>
        <v>21308791.077491693</v>
      </c>
      <c r="F31" s="7">
        <f t="shared" si="6"/>
        <v>1121515.319867984</v>
      </c>
      <c r="G31" s="8">
        <f t="shared" si="2"/>
        <v>60.49805210410013</v>
      </c>
    </row>
    <row r="32" spans="2:7" ht="12.75">
      <c r="B32" s="5">
        <f t="shared" si="3"/>
        <v>20</v>
      </c>
      <c r="C32" s="6"/>
      <c r="D32" s="7">
        <f t="shared" si="0"/>
        <v>1</v>
      </c>
      <c r="E32" s="7">
        <f>E31+D32</f>
        <v>21308792.077491693</v>
      </c>
      <c r="F32" s="7">
        <f>E32/B32</f>
        <v>1065439.6038745847</v>
      </c>
      <c r="G32" s="8">
        <f t="shared" si="2"/>
        <v>60.275288360798605</v>
      </c>
    </row>
    <row r="34" ht="12.75">
      <c r="B34" s="3" t="s">
        <v>19</v>
      </c>
    </row>
    <row r="35" ht="12.75">
      <c r="B35" s="3" t="s">
        <v>20</v>
      </c>
    </row>
    <row r="36" ht="12.75">
      <c r="B36" s="3" t="s">
        <v>21</v>
      </c>
    </row>
  </sheetData>
  <printOptions/>
  <pageMargins left="0.69" right="0.75" top="0.6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G23" sqref="G23"/>
    </sheetView>
  </sheetViews>
  <sheetFormatPr defaultColWidth="11.421875" defaultRowHeight="12.75"/>
  <sheetData>
    <row r="2" spans="1:2" ht="12.75">
      <c r="A2">
        <v>0</v>
      </c>
      <c r="B2">
        <v>50</v>
      </c>
    </row>
    <row r="3" spans="1:2" ht="12.75">
      <c r="A3">
        <v>10</v>
      </c>
      <c r="B3">
        <v>70</v>
      </c>
    </row>
    <row r="4" spans="1:2" ht="12.75">
      <c r="A4">
        <v>20</v>
      </c>
      <c r="B4">
        <v>50</v>
      </c>
    </row>
    <row r="5" spans="1:2" ht="12.75">
      <c r="A5">
        <v>30</v>
      </c>
      <c r="B5">
        <v>70</v>
      </c>
    </row>
    <row r="6" spans="1:2" ht="12.75">
      <c r="A6">
        <v>40</v>
      </c>
      <c r="B6">
        <v>50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DCA-ULPGC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Martín Monroy</dc:creator>
  <cp:keywords/>
  <dc:description/>
  <cp:lastModifiedBy>manolo.sanfelipe</cp:lastModifiedBy>
  <cp:lastPrinted>2005-01-25T11:23:46Z</cp:lastPrinted>
  <dcterms:created xsi:type="dcterms:W3CDTF">2000-01-22T18:12:23Z</dcterms:created>
  <dcterms:modified xsi:type="dcterms:W3CDTF">2006-10-17T19:51:37Z</dcterms:modified>
  <cp:category/>
  <cp:version/>
  <cp:contentType/>
  <cp:contentStatus/>
</cp:coreProperties>
</file>